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0\02 INFORMACION PRESUPUESTARIA\"/>
    </mc:Choice>
  </mc:AlternateContent>
  <xr:revisionPtr revIDLastSave="0" documentId="13_ncr:1_{219444A5-C165-4B34-AAE2-6099CC8C3898}" xr6:coauthVersionLast="47" xr6:coauthVersionMax="47" xr10:uidLastSave="{00000000-0000-0000-0000-000000000000}"/>
  <bookViews>
    <workbookView xWindow="-120" yWindow="-120" windowWidth="20730" windowHeight="11040" tabRatio="885" xr2:uid="{00000000-000D-0000-FFFF-FFFF00000000}"/>
  </bookViews>
  <sheets>
    <sheet name="COG" sheetId="6" r:id="rId1"/>
  </sheets>
  <definedNames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6" l="1"/>
  <c r="E52" i="6"/>
  <c r="E51" i="6"/>
  <c r="E50" i="6"/>
  <c r="E49" i="6"/>
  <c r="E48" i="6"/>
  <c r="E47" i="6"/>
  <c r="E46" i="6"/>
  <c r="E45" i="6"/>
  <c r="E44" i="6"/>
  <c r="E42" i="6"/>
  <c r="E41" i="6"/>
  <c r="E40" i="6"/>
  <c r="E39" i="6"/>
  <c r="E38" i="6"/>
  <c r="E37" i="6"/>
  <c r="E36" i="6"/>
  <c r="E35" i="6"/>
  <c r="E34" i="6"/>
  <c r="E32" i="6"/>
  <c r="E31" i="6"/>
  <c r="E30" i="6"/>
  <c r="E29" i="6"/>
  <c r="E28" i="6"/>
  <c r="E27" i="6"/>
  <c r="E26" i="6"/>
  <c r="E25" i="6"/>
  <c r="E24" i="6"/>
  <c r="E22" i="6"/>
  <c r="E21" i="6"/>
  <c r="E20" i="6"/>
  <c r="E19" i="6"/>
  <c r="E18" i="6"/>
  <c r="E17" i="6"/>
  <c r="E16" i="6"/>
  <c r="E15" i="6"/>
  <c r="E14" i="6"/>
  <c r="E12" i="6"/>
  <c r="E11" i="6"/>
  <c r="E10" i="6"/>
  <c r="E9" i="6"/>
  <c r="E8" i="6"/>
  <c r="E7" i="6"/>
  <c r="E76" i="6" l="1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G69" i="6"/>
  <c r="F69" i="6"/>
  <c r="D69" i="6"/>
  <c r="C69" i="6"/>
  <c r="E68" i="6"/>
  <c r="H68" i="6" s="1"/>
  <c r="E67" i="6"/>
  <c r="H67" i="6" s="1"/>
  <c r="E66" i="6"/>
  <c r="H66" i="6" s="1"/>
  <c r="H65" i="6" s="1"/>
  <c r="G65" i="6"/>
  <c r="F65" i="6"/>
  <c r="E65" i="6"/>
  <c r="D65" i="6"/>
  <c r="C65" i="6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G57" i="6"/>
  <c r="F57" i="6"/>
  <c r="D57" i="6"/>
  <c r="C57" i="6"/>
  <c r="E56" i="6"/>
  <c r="H56" i="6" s="1"/>
  <c r="H55" i="6"/>
  <c r="E54" i="6"/>
  <c r="H54" i="6" s="1"/>
  <c r="G53" i="6"/>
  <c r="F53" i="6"/>
  <c r="D53" i="6"/>
  <c r="C53" i="6"/>
  <c r="H52" i="6"/>
  <c r="H51" i="6"/>
  <c r="H50" i="6"/>
  <c r="H49" i="6"/>
  <c r="H48" i="6"/>
  <c r="H47" i="6"/>
  <c r="H46" i="6"/>
  <c r="H45" i="6"/>
  <c r="H44" i="6"/>
  <c r="G43" i="6"/>
  <c r="F43" i="6"/>
  <c r="D43" i="6"/>
  <c r="C43" i="6"/>
  <c r="H42" i="6"/>
  <c r="H41" i="6"/>
  <c r="H40" i="6"/>
  <c r="H39" i="6"/>
  <c r="H38" i="6"/>
  <c r="H37" i="6"/>
  <c r="H36" i="6"/>
  <c r="H35" i="6"/>
  <c r="H34" i="6"/>
  <c r="G33" i="6"/>
  <c r="F33" i="6"/>
  <c r="D33" i="6"/>
  <c r="C33" i="6"/>
  <c r="H32" i="6"/>
  <c r="H31" i="6"/>
  <c r="H30" i="6"/>
  <c r="H29" i="6"/>
  <c r="H28" i="6"/>
  <c r="H27" i="6"/>
  <c r="H26" i="6"/>
  <c r="H25" i="6"/>
  <c r="G23" i="6"/>
  <c r="F23" i="6"/>
  <c r="D23" i="6"/>
  <c r="C23" i="6"/>
  <c r="H22" i="6"/>
  <c r="H21" i="6"/>
  <c r="H20" i="6"/>
  <c r="H19" i="6"/>
  <c r="H18" i="6"/>
  <c r="H17" i="6"/>
  <c r="H16" i="6"/>
  <c r="H15" i="6"/>
  <c r="H14" i="6"/>
  <c r="G13" i="6"/>
  <c r="F13" i="6"/>
  <c r="D13" i="6"/>
  <c r="C13" i="6"/>
  <c r="H12" i="6"/>
  <c r="H11" i="6"/>
  <c r="H10" i="6"/>
  <c r="H9" i="6"/>
  <c r="H8" i="6"/>
  <c r="H7" i="6"/>
  <c r="E6" i="6"/>
  <c r="H6" i="6" s="1"/>
  <c r="G5" i="6"/>
  <c r="F5" i="6"/>
  <c r="D5" i="6"/>
  <c r="C5" i="6"/>
  <c r="E69" i="6" l="1"/>
  <c r="E57" i="6"/>
  <c r="H43" i="6"/>
  <c r="H53" i="6"/>
  <c r="G77" i="6"/>
  <c r="E43" i="6"/>
  <c r="F77" i="6"/>
  <c r="E33" i="6"/>
  <c r="E13" i="6"/>
  <c r="C77" i="6"/>
  <c r="E5" i="6"/>
  <c r="E23" i="6"/>
  <c r="D77" i="6"/>
  <c r="H57" i="6"/>
  <c r="H69" i="6"/>
  <c r="H33" i="6"/>
  <c r="H5" i="6"/>
  <c r="H13" i="6"/>
  <c r="H24" i="6"/>
  <c r="H23" i="6" s="1"/>
  <c r="E53" i="6"/>
  <c r="E77" i="6" l="1"/>
  <c r="H77" i="6"/>
</calcChain>
</file>

<file path=xl/sharedStrings.xml><?xml version="1.0" encoding="utf-8"?>
<sst xmlns="http://schemas.openxmlformats.org/spreadsheetml/2006/main" count="91" uniqueCount="90">
  <si>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</si>
  <si>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</si>
  <si>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</si>
  <si>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</si>
  <si>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</si>
  <si>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</si>
  <si>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</si>
  <si>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</si>
  <si>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</si>
  <si>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</si>
  <si>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</si>
  <si>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</si>
  <si>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</si>
  <si>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</si>
  <si>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</si>
  <si>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</si>
  <si>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</si>
  <si>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</si>
  <si>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</si>
  <si>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</si>
  <si>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</si>
  <si>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</si>
  <si>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</si>
  <si>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</si>
  <si>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</si>
  <si>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</si>
  <si>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</si>
  <si>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</si>
  <si>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</si>
  <si>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</si>
  <si>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</si>
  <si>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</si>
  <si>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</si>
  <si>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</si>
  <si>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</si>
  <si>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</si>
  <si>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</si>
  <si>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</si>
  <si>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</si>
  <si>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</si>
  <si>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</si>
  <si>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</si>
  <si>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</si>
  <si>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</si>
  <si>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</si>
  <si>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</si>
  <si>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</si>
  <si>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</si>
  <si>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</si>
  <si>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</si>
  <si>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</si>
  <si>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</si>
  <si>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</si>
  <si>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</si>
  <si>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</si>
  <si>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</si>
  <si>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</si>
  <si>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</si>
  <si>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</si>
  <si>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</si>
  <si>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</si>
  <si>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</si>
  <si>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</si>
  <si>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</si>
  <si>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</si>
  <si>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</si>
  <si>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</si>
  <si>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</si>
  <si>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</si>
  <si>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</si>
  <si>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</si>
  <si>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</si>
  <si>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</si>
  <si>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</si>
  <si>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</si>
  <si>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</si>
  <si>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</si>
  <si>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</si>
  <si>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</si>
  <si>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</si>
  <si>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</si>
  <si>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</si>
  <si>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</si>
  <si>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</si>
  <si>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_______________________________________</t>
  </si>
  <si>
    <t>C.P. Marcelo García Peralta</t>
  </si>
  <si>
    <t>Director de Finanzas y Administración</t>
  </si>
  <si>
    <t>Arq. Amador Rodríguez Ramírez</t>
  </si>
  <si>
    <t>Director General</t>
  </si>
  <si>
    <t>Instituto Municipal de Vivienda de León, Guanajuato (IMUVI)
Estado Analítico del Ejercicio del Presupuesto de Egresos
Clasificación por Objeto del Gasto (Capítulo y Concepto)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</si>
</sst>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6" fillId="0" borderId="6" xfId="0" applyFont="1" applyBorder="1" applyAlignment="1" applyProtection="1">
      <alignment horizontal="left"/>
      <protection locked="0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" xfId="0" applyFont="1" applyBorder="1" applyAlignment="1">
      <alignment horizontal="left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"/>
  <sheetViews>
    <sheetView showGridLines="0" tabSelected="1" workbookViewId="0">
      <selection sqref="A1:H1"/>
    </sheetView>
  </sheetViews>
  <sheetFormatPr baseColWidth="10" defaultColWidth="12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16" t="s">
        <v>89</v>
      </c>
      <c r="B1" s="17"/>
      <c r="C1" s="17"/>
      <c r="D1" s="17"/>
      <c r="E1" s="17"/>
      <c r="F1" s="17"/>
      <c r="G1" s="17"/>
      <c r="H1" s="18"/>
    </row>
    <row r="2" spans="1:8" x14ac:dyDescent="0.2">
      <c r="A2" s="21" t="s">
        <v>9</v>
      </c>
      <c r="B2" s="22"/>
      <c r="C2" s="16" t="s">
        <v>15</v>
      </c>
      <c r="D2" s="17"/>
      <c r="E2" s="17"/>
      <c r="F2" s="17"/>
      <c r="G2" s="18"/>
      <c r="H2" s="19" t="s">
        <v>14</v>
      </c>
    </row>
    <row r="3" spans="1:8" ht="24.95" customHeight="1" x14ac:dyDescent="0.2">
      <c r="A3" s="23"/>
      <c r="B3" s="24"/>
      <c r="C3" s="6" t="s">
        <v>10</v>
      </c>
      <c r="D3" s="6" t="s">
        <v>80</v>
      </c>
      <c r="E3" s="6" t="s">
        <v>11</v>
      </c>
      <c r="F3" s="6" t="s">
        <v>12</v>
      </c>
      <c r="G3" s="6" t="s">
        <v>13</v>
      </c>
      <c r="H3" s="20"/>
    </row>
    <row r="4" spans="1:8" x14ac:dyDescent="0.2">
      <c r="A4" s="25"/>
      <c r="B4" s="26"/>
      <c r="C4" s="7">
        <v>1</v>
      </c>
      <c r="D4" s="7">
        <v>2</v>
      </c>
      <c r="E4" s="7" t="s">
        <v>81</v>
      </c>
      <c r="F4" s="7">
        <v>4</v>
      </c>
      <c r="G4" s="7">
        <v>5</v>
      </c>
      <c r="H4" s="7" t="s">
        <v>82</v>
      </c>
    </row>
    <row r="5" spans="1:8" x14ac:dyDescent="0.2">
      <c r="A5" s="15" t="s">
        <v>16</v>
      </c>
      <c r="B5" s="4"/>
      <c r="C5" s="11">
        <f>SUM(C6:C12)</f>
        <v>49789336</v>
      </c>
      <c r="D5" s="11">
        <f t="shared" ref="D5:H5" si="0">SUM(D6:D12)</f>
        <v>0</v>
      </c>
      <c r="E5" s="11">
        <f t="shared" si="0"/>
        <v>49789336</v>
      </c>
      <c r="F5" s="11">
        <f t="shared" si="0"/>
        <v>44642503.209999993</v>
      </c>
      <c r="G5" s="11">
        <f t="shared" si="0"/>
        <v>44007012.920000002</v>
      </c>
      <c r="H5" s="11">
        <f t="shared" si="0"/>
        <v>5146832.790000001</v>
      </c>
    </row>
    <row r="6" spans="1:8" x14ac:dyDescent="0.2">
      <c r="A6" s="2"/>
      <c r="B6" s="8" t="s">
        <v>25</v>
      </c>
      <c r="C6" s="12">
        <v>25641510</v>
      </c>
      <c r="D6" s="12">
        <v>-150000</v>
      </c>
      <c r="E6" s="12">
        <f>+C6+D6</f>
        <v>25491510</v>
      </c>
      <c r="F6" s="12">
        <v>24065514.329999998</v>
      </c>
      <c r="G6" s="12">
        <v>24065514.329999998</v>
      </c>
      <c r="H6" s="12">
        <f>+E6-F6</f>
        <v>1425995.6700000018</v>
      </c>
    </row>
    <row r="7" spans="1:8" x14ac:dyDescent="0.2">
      <c r="A7" s="2"/>
      <c r="B7" s="8" t="s">
        <v>26</v>
      </c>
      <c r="C7" s="12">
        <v>1330000</v>
      </c>
      <c r="D7" s="12">
        <v>150000</v>
      </c>
      <c r="E7" s="12">
        <f t="shared" ref="E7:E12" si="1">+C7+D7</f>
        <v>1480000</v>
      </c>
      <c r="F7" s="12">
        <v>1382336.04</v>
      </c>
      <c r="G7" s="12">
        <v>1382336.04</v>
      </c>
      <c r="H7" s="12">
        <f t="shared" ref="H7:H70" si="2">+E7-F7</f>
        <v>97663.959999999963</v>
      </c>
    </row>
    <row r="8" spans="1:8" x14ac:dyDescent="0.2">
      <c r="A8" s="2"/>
      <c r="B8" s="8" t="s">
        <v>27</v>
      </c>
      <c r="C8" s="12">
        <v>5181080</v>
      </c>
      <c r="D8" s="12">
        <v>0</v>
      </c>
      <c r="E8" s="12">
        <f t="shared" si="1"/>
        <v>5181080</v>
      </c>
      <c r="F8" s="12">
        <v>4457881.18</v>
      </c>
      <c r="G8" s="12">
        <v>4457881.18</v>
      </c>
      <c r="H8" s="12">
        <f t="shared" si="2"/>
        <v>723198.8200000003</v>
      </c>
    </row>
    <row r="9" spans="1:8" x14ac:dyDescent="0.2">
      <c r="A9" s="2"/>
      <c r="B9" s="8" t="s">
        <v>1</v>
      </c>
      <c r="C9" s="12">
        <v>5766828</v>
      </c>
      <c r="D9" s="12">
        <v>0</v>
      </c>
      <c r="E9" s="12">
        <f t="shared" si="1"/>
        <v>5766828</v>
      </c>
      <c r="F9" s="12">
        <v>4891684.8600000003</v>
      </c>
      <c r="G9" s="12">
        <v>4256194.57</v>
      </c>
      <c r="H9" s="12">
        <f t="shared" si="2"/>
        <v>875143.13999999966</v>
      </c>
    </row>
    <row r="10" spans="1:8" x14ac:dyDescent="0.2">
      <c r="A10" s="2"/>
      <c r="B10" s="8" t="s">
        <v>28</v>
      </c>
      <c r="C10" s="12">
        <v>11869918</v>
      </c>
      <c r="D10" s="12">
        <v>0</v>
      </c>
      <c r="E10" s="12">
        <f t="shared" si="1"/>
        <v>11869918</v>
      </c>
      <c r="F10" s="12">
        <v>9845086.8000000007</v>
      </c>
      <c r="G10" s="12">
        <v>9845086.8000000007</v>
      </c>
      <c r="H10" s="12">
        <f t="shared" si="2"/>
        <v>2024831.1999999993</v>
      </c>
    </row>
    <row r="11" spans="1:8" x14ac:dyDescent="0.2">
      <c r="A11" s="2"/>
      <c r="B11" s="8" t="s">
        <v>2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"/>
      <c r="B12" s="8" t="s">
        <v>29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15" t="s">
        <v>17</v>
      </c>
      <c r="B13" s="4"/>
      <c r="C13" s="12">
        <f>SUM(C14:C22)</f>
        <v>2122691</v>
      </c>
      <c r="D13" s="12">
        <f t="shared" ref="D13:H13" si="3">SUM(D14:D22)</f>
        <v>0</v>
      </c>
      <c r="E13" s="12">
        <f t="shared" si="3"/>
        <v>2122691</v>
      </c>
      <c r="F13" s="12">
        <f t="shared" si="3"/>
        <v>1011518.0800000001</v>
      </c>
      <c r="G13" s="12">
        <f t="shared" si="3"/>
        <v>949983.60000000009</v>
      </c>
      <c r="H13" s="12">
        <f t="shared" si="3"/>
        <v>1111172.92</v>
      </c>
    </row>
    <row r="14" spans="1:8" x14ac:dyDescent="0.2">
      <c r="A14" s="2"/>
      <c r="B14" s="8" t="s">
        <v>30</v>
      </c>
      <c r="C14" s="12">
        <v>594880</v>
      </c>
      <c r="D14" s="12">
        <v>65000</v>
      </c>
      <c r="E14" s="12">
        <f t="shared" ref="E14:E22" si="4">+C14+D14</f>
        <v>659880</v>
      </c>
      <c r="F14" s="12">
        <v>325893.65000000002</v>
      </c>
      <c r="G14" s="12">
        <v>325893.65000000002</v>
      </c>
      <c r="H14" s="12">
        <f t="shared" si="2"/>
        <v>333986.34999999998</v>
      </c>
    </row>
    <row r="15" spans="1:8" x14ac:dyDescent="0.2">
      <c r="A15" s="2"/>
      <c r="B15" s="8" t="s">
        <v>31</v>
      </c>
      <c r="C15" s="12">
        <v>53297</v>
      </c>
      <c r="D15" s="12">
        <v>-10000</v>
      </c>
      <c r="E15" s="12">
        <f t="shared" si="4"/>
        <v>43297</v>
      </c>
      <c r="F15" s="12">
        <v>1517.4</v>
      </c>
      <c r="G15" s="12">
        <v>1517.4</v>
      </c>
      <c r="H15" s="12">
        <f t="shared" si="2"/>
        <v>41779.599999999999</v>
      </c>
    </row>
    <row r="16" spans="1:8" x14ac:dyDescent="0.2">
      <c r="A16" s="2"/>
      <c r="B16" s="8" t="s">
        <v>32</v>
      </c>
      <c r="C16" s="12">
        <v>0</v>
      </c>
      <c r="D16" s="12">
        <v>0</v>
      </c>
      <c r="E16" s="12">
        <f t="shared" si="4"/>
        <v>0</v>
      </c>
      <c r="F16" s="12">
        <v>0</v>
      </c>
      <c r="G16" s="12">
        <v>0</v>
      </c>
      <c r="H16" s="12">
        <f t="shared" si="2"/>
        <v>0</v>
      </c>
    </row>
    <row r="17" spans="1:8" x14ac:dyDescent="0.2">
      <c r="A17" s="2"/>
      <c r="B17" s="8" t="s">
        <v>33</v>
      </c>
      <c r="C17" s="12">
        <v>109160</v>
      </c>
      <c r="D17" s="12">
        <v>0</v>
      </c>
      <c r="E17" s="12">
        <f t="shared" si="4"/>
        <v>109160</v>
      </c>
      <c r="F17" s="12">
        <v>29454.89</v>
      </c>
      <c r="G17" s="12">
        <v>29454.89</v>
      </c>
      <c r="H17" s="12">
        <f t="shared" si="2"/>
        <v>79705.11</v>
      </c>
    </row>
    <row r="18" spans="1:8" x14ac:dyDescent="0.2">
      <c r="A18" s="2"/>
      <c r="B18" s="8" t="s">
        <v>34</v>
      </c>
      <c r="C18" s="12">
        <v>12360</v>
      </c>
      <c r="D18" s="12">
        <v>20000</v>
      </c>
      <c r="E18" s="12">
        <f t="shared" si="4"/>
        <v>32360</v>
      </c>
      <c r="F18" s="12">
        <v>10080</v>
      </c>
      <c r="G18" s="12">
        <v>10080</v>
      </c>
      <c r="H18" s="12">
        <f t="shared" si="2"/>
        <v>22280</v>
      </c>
    </row>
    <row r="19" spans="1:8" x14ac:dyDescent="0.2">
      <c r="A19" s="2"/>
      <c r="B19" s="8" t="s">
        <v>35</v>
      </c>
      <c r="C19" s="12">
        <v>1100000</v>
      </c>
      <c r="D19" s="12">
        <v>-178000</v>
      </c>
      <c r="E19" s="12">
        <f t="shared" si="4"/>
        <v>922000</v>
      </c>
      <c r="F19" s="12">
        <v>522153.35</v>
      </c>
      <c r="G19" s="12">
        <v>477920.27</v>
      </c>
      <c r="H19" s="12">
        <f t="shared" si="2"/>
        <v>399846.65</v>
      </c>
    </row>
    <row r="20" spans="1:8" x14ac:dyDescent="0.2">
      <c r="A20" s="2"/>
      <c r="B20" s="8" t="s">
        <v>36</v>
      </c>
      <c r="C20" s="12">
        <v>50830</v>
      </c>
      <c r="D20" s="12">
        <v>78000</v>
      </c>
      <c r="E20" s="12">
        <f t="shared" si="4"/>
        <v>128830</v>
      </c>
      <c r="F20" s="12">
        <v>83279.820000000007</v>
      </c>
      <c r="G20" s="12">
        <v>65978.42</v>
      </c>
      <c r="H20" s="12">
        <f t="shared" si="2"/>
        <v>45550.179999999993</v>
      </c>
    </row>
    <row r="21" spans="1:8" x14ac:dyDescent="0.2">
      <c r="A21" s="2"/>
      <c r="B21" s="8" t="s">
        <v>37</v>
      </c>
      <c r="C21" s="12">
        <v>0</v>
      </c>
      <c r="D21" s="12">
        <v>0</v>
      </c>
      <c r="E21" s="12">
        <f t="shared" si="4"/>
        <v>0</v>
      </c>
      <c r="F21" s="12">
        <v>0</v>
      </c>
      <c r="G21" s="12">
        <v>0</v>
      </c>
      <c r="H21" s="12">
        <f t="shared" si="2"/>
        <v>0</v>
      </c>
    </row>
    <row r="22" spans="1:8" x14ac:dyDescent="0.2">
      <c r="A22" s="2"/>
      <c r="B22" s="8" t="s">
        <v>38</v>
      </c>
      <c r="C22" s="12">
        <v>202164</v>
      </c>
      <c r="D22" s="12">
        <v>25000</v>
      </c>
      <c r="E22" s="12">
        <f t="shared" si="4"/>
        <v>227164</v>
      </c>
      <c r="F22" s="12">
        <v>39138.97</v>
      </c>
      <c r="G22" s="12">
        <v>39138.97</v>
      </c>
      <c r="H22" s="12">
        <f t="shared" si="2"/>
        <v>188025.03</v>
      </c>
    </row>
    <row r="23" spans="1:8" x14ac:dyDescent="0.2">
      <c r="A23" s="15" t="s">
        <v>18</v>
      </c>
      <c r="B23" s="4"/>
      <c r="C23" s="12">
        <f>SUM(C24:C32)</f>
        <v>13263780</v>
      </c>
      <c r="D23" s="12">
        <f t="shared" ref="D23:H23" si="5">SUM(D24:D32)</f>
        <v>0</v>
      </c>
      <c r="E23" s="12">
        <f t="shared" si="5"/>
        <v>13263780</v>
      </c>
      <c r="F23" s="12">
        <f t="shared" si="5"/>
        <v>7262747.3100000005</v>
      </c>
      <c r="G23" s="12">
        <f t="shared" si="5"/>
        <v>6671863.169999999</v>
      </c>
      <c r="H23" s="12">
        <f t="shared" si="5"/>
        <v>6001032.6899999995</v>
      </c>
    </row>
    <row r="24" spans="1:8" x14ac:dyDescent="0.2">
      <c r="A24" s="2"/>
      <c r="B24" s="8" t="s">
        <v>39</v>
      </c>
      <c r="C24" s="12">
        <v>797260</v>
      </c>
      <c r="D24" s="12">
        <v>15000</v>
      </c>
      <c r="E24" s="12">
        <f t="shared" ref="E24:E32" si="6">+C24+D24</f>
        <v>812260</v>
      </c>
      <c r="F24" s="12">
        <v>559773.13</v>
      </c>
      <c r="G24" s="12">
        <v>541288.13</v>
      </c>
      <c r="H24" s="12">
        <f t="shared" si="2"/>
        <v>252486.87</v>
      </c>
    </row>
    <row r="25" spans="1:8" x14ac:dyDescent="0.2">
      <c r="A25" s="2"/>
      <c r="B25" s="8" t="s">
        <v>40</v>
      </c>
      <c r="C25" s="12">
        <v>420420</v>
      </c>
      <c r="D25" s="12">
        <v>-15000</v>
      </c>
      <c r="E25" s="12">
        <f t="shared" si="6"/>
        <v>405420</v>
      </c>
      <c r="F25" s="12">
        <v>44495.8</v>
      </c>
      <c r="G25" s="12">
        <v>41283.760000000002</v>
      </c>
      <c r="H25" s="12">
        <f t="shared" si="2"/>
        <v>360924.2</v>
      </c>
    </row>
    <row r="26" spans="1:8" x14ac:dyDescent="0.2">
      <c r="A26" s="2"/>
      <c r="B26" s="8" t="s">
        <v>41</v>
      </c>
      <c r="C26" s="12">
        <v>5213302</v>
      </c>
      <c r="D26" s="12">
        <v>-165000</v>
      </c>
      <c r="E26" s="12">
        <f t="shared" si="6"/>
        <v>5048302</v>
      </c>
      <c r="F26" s="12">
        <v>2680588.69</v>
      </c>
      <c r="G26" s="12">
        <v>2545937.14</v>
      </c>
      <c r="H26" s="12">
        <f t="shared" si="2"/>
        <v>2367713.31</v>
      </c>
    </row>
    <row r="27" spans="1:8" x14ac:dyDescent="0.2">
      <c r="A27" s="2"/>
      <c r="B27" s="8" t="s">
        <v>42</v>
      </c>
      <c r="C27" s="12">
        <v>2596523</v>
      </c>
      <c r="D27" s="12">
        <v>250000</v>
      </c>
      <c r="E27" s="12">
        <f t="shared" si="6"/>
        <v>2846523</v>
      </c>
      <c r="F27" s="12">
        <v>1792184.5</v>
      </c>
      <c r="G27" s="12">
        <v>1562700.4</v>
      </c>
      <c r="H27" s="12">
        <f t="shared" si="2"/>
        <v>1054338.5</v>
      </c>
    </row>
    <row r="28" spans="1:8" x14ac:dyDescent="0.2">
      <c r="A28" s="2"/>
      <c r="B28" s="8" t="s">
        <v>43</v>
      </c>
      <c r="C28" s="12">
        <v>1578760</v>
      </c>
      <c r="D28" s="12">
        <v>50000</v>
      </c>
      <c r="E28" s="12">
        <f t="shared" si="6"/>
        <v>1628760</v>
      </c>
      <c r="F28" s="12">
        <v>1132062.7</v>
      </c>
      <c r="G28" s="12">
        <v>1115405.68</v>
      </c>
      <c r="H28" s="12">
        <f t="shared" si="2"/>
        <v>496697.30000000005</v>
      </c>
    </row>
    <row r="29" spans="1:8" x14ac:dyDescent="0.2">
      <c r="A29" s="2"/>
      <c r="B29" s="8" t="s">
        <v>44</v>
      </c>
      <c r="C29" s="12">
        <v>922500</v>
      </c>
      <c r="D29" s="12">
        <v>-135000</v>
      </c>
      <c r="E29" s="12">
        <f t="shared" si="6"/>
        <v>787500</v>
      </c>
      <c r="F29" s="12">
        <v>143945.68</v>
      </c>
      <c r="G29" s="12">
        <v>109145.68</v>
      </c>
      <c r="H29" s="12">
        <f t="shared" si="2"/>
        <v>643554.32000000007</v>
      </c>
    </row>
    <row r="30" spans="1:8" x14ac:dyDescent="0.2">
      <c r="A30" s="2"/>
      <c r="B30" s="8" t="s">
        <v>45</v>
      </c>
      <c r="C30" s="12">
        <v>336600</v>
      </c>
      <c r="D30" s="12">
        <v>0</v>
      </c>
      <c r="E30" s="12">
        <f t="shared" si="6"/>
        <v>336600</v>
      </c>
      <c r="F30" s="12">
        <v>38121.46</v>
      </c>
      <c r="G30" s="12">
        <v>38121.46</v>
      </c>
      <c r="H30" s="12">
        <f t="shared" si="2"/>
        <v>298478.53999999998</v>
      </c>
    </row>
    <row r="31" spans="1:8" x14ac:dyDescent="0.2">
      <c r="A31" s="2"/>
      <c r="B31" s="8" t="s">
        <v>46</v>
      </c>
      <c r="C31" s="12">
        <v>406650</v>
      </c>
      <c r="D31" s="12">
        <v>0</v>
      </c>
      <c r="E31" s="12">
        <f t="shared" si="6"/>
        <v>406650</v>
      </c>
      <c r="F31" s="12">
        <v>58745.41</v>
      </c>
      <c r="G31" s="12">
        <v>58239.41</v>
      </c>
      <c r="H31" s="12">
        <f t="shared" si="2"/>
        <v>347904.58999999997</v>
      </c>
    </row>
    <row r="32" spans="1:8" x14ac:dyDescent="0.2">
      <c r="A32" s="2"/>
      <c r="B32" s="8" t="s">
        <v>0</v>
      </c>
      <c r="C32" s="12">
        <v>991765</v>
      </c>
      <c r="D32" s="12">
        <v>0</v>
      </c>
      <c r="E32" s="12">
        <f t="shared" si="6"/>
        <v>991765</v>
      </c>
      <c r="F32" s="12">
        <v>812829.94</v>
      </c>
      <c r="G32" s="12">
        <v>659741.51</v>
      </c>
      <c r="H32" s="12">
        <f t="shared" si="2"/>
        <v>178935.06000000006</v>
      </c>
    </row>
    <row r="33" spans="1:8" x14ac:dyDescent="0.2">
      <c r="A33" s="15" t="s">
        <v>19</v>
      </c>
      <c r="B33" s="4"/>
      <c r="C33" s="12">
        <f>SUM(C34:C42)</f>
        <v>150000</v>
      </c>
      <c r="D33" s="12">
        <f t="shared" ref="D33:H33" si="7">SUM(D34:D42)</f>
        <v>0</v>
      </c>
      <c r="E33" s="12">
        <f t="shared" si="7"/>
        <v>150000</v>
      </c>
      <c r="F33" s="12">
        <f t="shared" si="7"/>
        <v>134456.35</v>
      </c>
      <c r="G33" s="12">
        <f t="shared" si="7"/>
        <v>134456.35</v>
      </c>
      <c r="H33" s="12">
        <f t="shared" si="7"/>
        <v>15543.649999999994</v>
      </c>
    </row>
    <row r="34" spans="1:8" x14ac:dyDescent="0.2">
      <c r="A34" s="2"/>
      <c r="B34" s="8" t="s">
        <v>47</v>
      </c>
      <c r="C34" s="12">
        <v>0</v>
      </c>
      <c r="D34" s="12">
        <v>0</v>
      </c>
      <c r="E34" s="12">
        <f t="shared" ref="E34:E42" si="8">+C34+D34</f>
        <v>0</v>
      </c>
      <c r="F34" s="12">
        <v>0</v>
      </c>
      <c r="G34" s="12">
        <v>0</v>
      </c>
      <c r="H34" s="12">
        <f t="shared" si="2"/>
        <v>0</v>
      </c>
    </row>
    <row r="35" spans="1:8" x14ac:dyDescent="0.2">
      <c r="A35" s="2"/>
      <c r="B35" s="8" t="s">
        <v>48</v>
      </c>
      <c r="C35" s="12">
        <v>0</v>
      </c>
      <c r="D35" s="12">
        <v>0</v>
      </c>
      <c r="E35" s="12">
        <f t="shared" si="8"/>
        <v>0</v>
      </c>
      <c r="F35" s="12">
        <v>0</v>
      </c>
      <c r="G35" s="12">
        <v>0</v>
      </c>
      <c r="H35" s="12">
        <f t="shared" si="2"/>
        <v>0</v>
      </c>
    </row>
    <row r="36" spans="1:8" x14ac:dyDescent="0.2">
      <c r="A36" s="2"/>
      <c r="B36" s="8" t="s">
        <v>49</v>
      </c>
      <c r="C36" s="12">
        <v>0</v>
      </c>
      <c r="D36" s="12">
        <v>0</v>
      </c>
      <c r="E36" s="12">
        <f t="shared" si="8"/>
        <v>0</v>
      </c>
      <c r="F36" s="12">
        <v>0</v>
      </c>
      <c r="G36" s="12">
        <v>0</v>
      </c>
      <c r="H36" s="12">
        <f t="shared" si="2"/>
        <v>0</v>
      </c>
    </row>
    <row r="37" spans="1:8" x14ac:dyDescent="0.2">
      <c r="A37" s="2"/>
      <c r="B37" s="8" t="s">
        <v>50</v>
      </c>
      <c r="C37" s="12">
        <v>150000</v>
      </c>
      <c r="D37" s="12">
        <v>0</v>
      </c>
      <c r="E37" s="12">
        <f t="shared" si="8"/>
        <v>150000</v>
      </c>
      <c r="F37" s="12">
        <v>134456.35</v>
      </c>
      <c r="G37" s="12">
        <v>134456.35</v>
      </c>
      <c r="H37" s="12">
        <f t="shared" si="2"/>
        <v>15543.649999999994</v>
      </c>
    </row>
    <row r="38" spans="1:8" x14ac:dyDescent="0.2">
      <c r="A38" s="2"/>
      <c r="B38" s="8" t="s">
        <v>7</v>
      </c>
      <c r="C38" s="12">
        <v>0</v>
      </c>
      <c r="D38" s="12">
        <v>0</v>
      </c>
      <c r="E38" s="12">
        <f t="shared" si="8"/>
        <v>0</v>
      </c>
      <c r="F38" s="12">
        <v>0</v>
      </c>
      <c r="G38" s="12">
        <v>0</v>
      </c>
      <c r="H38" s="12">
        <f t="shared" si="2"/>
        <v>0</v>
      </c>
    </row>
    <row r="39" spans="1:8" x14ac:dyDescent="0.2">
      <c r="A39" s="2"/>
      <c r="B39" s="8" t="s">
        <v>51</v>
      </c>
      <c r="C39" s="12">
        <v>0</v>
      </c>
      <c r="D39" s="12">
        <v>0</v>
      </c>
      <c r="E39" s="12">
        <f t="shared" si="8"/>
        <v>0</v>
      </c>
      <c r="F39" s="12">
        <v>0</v>
      </c>
      <c r="G39" s="12">
        <v>0</v>
      </c>
      <c r="H39" s="12">
        <f t="shared" si="2"/>
        <v>0</v>
      </c>
    </row>
    <row r="40" spans="1:8" x14ac:dyDescent="0.2">
      <c r="A40" s="2"/>
      <c r="B40" s="8" t="s">
        <v>52</v>
      </c>
      <c r="C40" s="12">
        <v>0</v>
      </c>
      <c r="D40" s="12">
        <v>0</v>
      </c>
      <c r="E40" s="12">
        <f t="shared" si="8"/>
        <v>0</v>
      </c>
      <c r="F40" s="12">
        <v>0</v>
      </c>
      <c r="G40" s="12">
        <v>0</v>
      </c>
      <c r="H40" s="12">
        <f t="shared" si="2"/>
        <v>0</v>
      </c>
    </row>
    <row r="41" spans="1:8" x14ac:dyDescent="0.2">
      <c r="A41" s="2"/>
      <c r="B41" s="8" t="s">
        <v>3</v>
      </c>
      <c r="C41" s="12">
        <v>0</v>
      </c>
      <c r="D41" s="12">
        <v>0</v>
      </c>
      <c r="E41" s="12">
        <f t="shared" si="8"/>
        <v>0</v>
      </c>
      <c r="F41" s="12">
        <v>0</v>
      </c>
      <c r="G41" s="12">
        <v>0</v>
      </c>
      <c r="H41" s="12">
        <f t="shared" si="2"/>
        <v>0</v>
      </c>
    </row>
    <row r="42" spans="1:8" x14ac:dyDescent="0.2">
      <c r="A42" s="2"/>
      <c r="B42" s="8" t="s">
        <v>53</v>
      </c>
      <c r="C42" s="12">
        <v>0</v>
      </c>
      <c r="D42" s="12">
        <v>0</v>
      </c>
      <c r="E42" s="12">
        <f t="shared" si="8"/>
        <v>0</v>
      </c>
      <c r="F42" s="12">
        <v>0</v>
      </c>
      <c r="G42" s="12">
        <v>0</v>
      </c>
      <c r="H42" s="12">
        <f t="shared" si="2"/>
        <v>0</v>
      </c>
    </row>
    <row r="43" spans="1:8" x14ac:dyDescent="0.2">
      <c r="A43" s="15" t="s">
        <v>20</v>
      </c>
      <c r="B43" s="4"/>
      <c r="C43" s="12">
        <f>SUM(C44:C52)</f>
        <v>7890800</v>
      </c>
      <c r="D43" s="12">
        <f t="shared" ref="D43:H43" si="9">SUM(D44:D52)</f>
        <v>14085000</v>
      </c>
      <c r="E43" s="12">
        <f t="shared" si="9"/>
        <v>21975800</v>
      </c>
      <c r="F43" s="12">
        <f t="shared" si="9"/>
        <v>15039479.539999999</v>
      </c>
      <c r="G43" s="12">
        <f t="shared" si="9"/>
        <v>15039479.539999999</v>
      </c>
      <c r="H43" s="12">
        <f t="shared" si="9"/>
        <v>6936320.46</v>
      </c>
    </row>
    <row r="44" spans="1:8" x14ac:dyDescent="0.2">
      <c r="A44" s="2"/>
      <c r="B44" s="8" t="s">
        <v>54</v>
      </c>
      <c r="C44" s="12">
        <v>675000</v>
      </c>
      <c r="D44" s="12">
        <v>0</v>
      </c>
      <c r="E44" s="12">
        <f t="shared" ref="E44:E52" si="10">+C44+D44</f>
        <v>675000</v>
      </c>
      <c r="F44" s="12">
        <v>232421.08</v>
      </c>
      <c r="G44" s="12">
        <v>232421.08</v>
      </c>
      <c r="H44" s="12">
        <f t="shared" si="2"/>
        <v>442578.92000000004</v>
      </c>
    </row>
    <row r="45" spans="1:8" x14ac:dyDescent="0.2">
      <c r="A45" s="2"/>
      <c r="B45" s="8" t="s">
        <v>55</v>
      </c>
      <c r="C45" s="12">
        <v>50000</v>
      </c>
      <c r="D45" s="12">
        <v>0</v>
      </c>
      <c r="E45" s="12">
        <f t="shared" si="10"/>
        <v>50000</v>
      </c>
      <c r="F45" s="12">
        <v>1290</v>
      </c>
      <c r="G45" s="12">
        <v>1290</v>
      </c>
      <c r="H45" s="12">
        <f t="shared" si="2"/>
        <v>48710</v>
      </c>
    </row>
    <row r="46" spans="1:8" x14ac:dyDescent="0.2">
      <c r="A46" s="2"/>
      <c r="B46" s="8" t="s">
        <v>56</v>
      </c>
      <c r="C46" s="12">
        <v>0</v>
      </c>
      <c r="D46" s="12">
        <v>0</v>
      </c>
      <c r="E46" s="12">
        <f t="shared" si="10"/>
        <v>0</v>
      </c>
      <c r="F46" s="12">
        <v>0</v>
      </c>
      <c r="G46" s="12">
        <v>0</v>
      </c>
      <c r="H46" s="12">
        <f t="shared" si="2"/>
        <v>0</v>
      </c>
    </row>
    <row r="47" spans="1:8" x14ac:dyDescent="0.2">
      <c r="A47" s="2"/>
      <c r="B47" s="8" t="s">
        <v>57</v>
      </c>
      <c r="C47" s="12">
        <v>606800</v>
      </c>
      <c r="D47" s="12">
        <v>0</v>
      </c>
      <c r="E47" s="12">
        <f t="shared" si="10"/>
        <v>606800</v>
      </c>
      <c r="F47" s="12">
        <v>0</v>
      </c>
      <c r="G47" s="12">
        <v>0</v>
      </c>
      <c r="H47" s="12">
        <f t="shared" si="2"/>
        <v>606800</v>
      </c>
    </row>
    <row r="48" spans="1:8" x14ac:dyDescent="0.2">
      <c r="A48" s="2"/>
      <c r="B48" s="8" t="s">
        <v>58</v>
      </c>
      <c r="C48" s="12">
        <v>0</v>
      </c>
      <c r="D48" s="12">
        <v>0</v>
      </c>
      <c r="E48" s="12">
        <f t="shared" si="10"/>
        <v>0</v>
      </c>
      <c r="F48" s="12">
        <v>0</v>
      </c>
      <c r="G48" s="12">
        <v>0</v>
      </c>
      <c r="H48" s="12">
        <f t="shared" si="2"/>
        <v>0</v>
      </c>
    </row>
    <row r="49" spans="1:8" x14ac:dyDescent="0.2">
      <c r="A49" s="2"/>
      <c r="B49" s="8" t="s">
        <v>59</v>
      </c>
      <c r="C49" s="12">
        <v>148600</v>
      </c>
      <c r="D49" s="12">
        <v>85000</v>
      </c>
      <c r="E49" s="12">
        <f t="shared" si="10"/>
        <v>233600</v>
      </c>
      <c r="F49" s="12">
        <v>115023.28</v>
      </c>
      <c r="G49" s="12">
        <v>115023.28</v>
      </c>
      <c r="H49" s="12">
        <f t="shared" si="2"/>
        <v>118576.72</v>
      </c>
    </row>
    <row r="50" spans="1:8" x14ac:dyDescent="0.2">
      <c r="A50" s="2"/>
      <c r="B50" s="8" t="s">
        <v>60</v>
      </c>
      <c r="C50" s="12">
        <v>0</v>
      </c>
      <c r="D50" s="12">
        <v>0</v>
      </c>
      <c r="E50" s="12">
        <f t="shared" si="10"/>
        <v>0</v>
      </c>
      <c r="F50" s="12">
        <v>0</v>
      </c>
      <c r="G50" s="12">
        <v>0</v>
      </c>
      <c r="H50" s="12">
        <f t="shared" si="2"/>
        <v>0</v>
      </c>
    </row>
    <row r="51" spans="1:8" x14ac:dyDescent="0.2">
      <c r="A51" s="2"/>
      <c r="B51" s="8" t="s">
        <v>61</v>
      </c>
      <c r="C51" s="12">
        <v>6000000</v>
      </c>
      <c r="D51" s="12">
        <v>14000000</v>
      </c>
      <c r="E51" s="12">
        <f t="shared" si="10"/>
        <v>20000000</v>
      </c>
      <c r="F51" s="12">
        <v>14500000</v>
      </c>
      <c r="G51" s="12">
        <v>14500000</v>
      </c>
      <c r="H51" s="12">
        <f t="shared" si="2"/>
        <v>5500000</v>
      </c>
    </row>
    <row r="52" spans="1:8" x14ac:dyDescent="0.2">
      <c r="A52" s="2"/>
      <c r="B52" s="8" t="s">
        <v>62</v>
      </c>
      <c r="C52" s="12">
        <v>410400</v>
      </c>
      <c r="D52" s="12">
        <v>0</v>
      </c>
      <c r="E52" s="12">
        <f t="shared" si="10"/>
        <v>410400</v>
      </c>
      <c r="F52" s="12">
        <v>190745.18</v>
      </c>
      <c r="G52" s="12">
        <v>190745.18</v>
      </c>
      <c r="H52" s="12">
        <f t="shared" si="2"/>
        <v>219654.82</v>
      </c>
    </row>
    <row r="53" spans="1:8" x14ac:dyDescent="0.2">
      <c r="A53" s="15" t="s">
        <v>21</v>
      </c>
      <c r="B53" s="4"/>
      <c r="C53" s="12">
        <f>SUM(C54:C56)</f>
        <v>37497808</v>
      </c>
      <c r="D53" s="12">
        <f t="shared" ref="D53:H53" si="11">SUM(D54:D56)</f>
        <v>0</v>
      </c>
      <c r="E53" s="12">
        <f t="shared" si="11"/>
        <v>37497808</v>
      </c>
      <c r="F53" s="12">
        <f t="shared" si="11"/>
        <v>2620185.36</v>
      </c>
      <c r="G53" s="12">
        <f t="shared" si="11"/>
        <v>2620185.36</v>
      </c>
      <c r="H53" s="12">
        <f t="shared" si="11"/>
        <v>34877622.640000001</v>
      </c>
    </row>
    <row r="54" spans="1:8" x14ac:dyDescent="0.2">
      <c r="A54" s="2"/>
      <c r="B54" s="8" t="s">
        <v>63</v>
      </c>
      <c r="C54" s="12">
        <v>0</v>
      </c>
      <c r="D54" s="12">
        <v>0</v>
      </c>
      <c r="E54" s="12">
        <f t="shared" ref="E54:E70" si="12">+C54+D54</f>
        <v>0</v>
      </c>
      <c r="F54" s="12">
        <v>0</v>
      </c>
      <c r="G54" s="12">
        <v>0</v>
      </c>
      <c r="H54" s="12">
        <f t="shared" si="2"/>
        <v>0</v>
      </c>
    </row>
    <row r="55" spans="1:8" x14ac:dyDescent="0.2">
      <c r="A55" s="2"/>
      <c r="B55" s="8" t="s">
        <v>64</v>
      </c>
      <c r="C55" s="12">
        <v>37497808</v>
      </c>
      <c r="D55" s="12">
        <v>0</v>
      </c>
      <c r="E55" s="12">
        <f>+C55+D55</f>
        <v>37497808</v>
      </c>
      <c r="F55" s="12">
        <v>2620185.36</v>
      </c>
      <c r="G55" s="12">
        <v>2620185.36</v>
      </c>
      <c r="H55" s="12">
        <f t="shared" si="2"/>
        <v>34877622.640000001</v>
      </c>
    </row>
    <row r="56" spans="1:8" x14ac:dyDescent="0.2">
      <c r="A56" s="2"/>
      <c r="B56" s="8" t="s">
        <v>65</v>
      </c>
      <c r="C56" s="12">
        <v>0</v>
      </c>
      <c r="D56" s="12">
        <v>0</v>
      </c>
      <c r="E56" s="12">
        <f t="shared" si="12"/>
        <v>0</v>
      </c>
      <c r="F56" s="12">
        <v>0</v>
      </c>
      <c r="G56" s="12">
        <v>0</v>
      </c>
      <c r="H56" s="12">
        <f t="shared" si="2"/>
        <v>0</v>
      </c>
    </row>
    <row r="57" spans="1:8" x14ac:dyDescent="0.2">
      <c r="A57" s="15" t="s">
        <v>22</v>
      </c>
      <c r="B57" s="4"/>
      <c r="C57" s="12">
        <f>SUM(C58:C64)</f>
        <v>0</v>
      </c>
      <c r="D57" s="12">
        <f t="shared" ref="D57:H57" si="13">SUM(D58:D64)</f>
        <v>0</v>
      </c>
      <c r="E57" s="12">
        <f t="shared" si="13"/>
        <v>0</v>
      </c>
      <c r="F57" s="12">
        <f t="shared" si="13"/>
        <v>0</v>
      </c>
      <c r="G57" s="12">
        <f t="shared" si="13"/>
        <v>0</v>
      </c>
      <c r="H57" s="12">
        <f t="shared" si="13"/>
        <v>0</v>
      </c>
    </row>
    <row r="58" spans="1:8" x14ac:dyDescent="0.2">
      <c r="A58" s="2"/>
      <c r="B58" s="8" t="s">
        <v>66</v>
      </c>
      <c r="C58" s="12">
        <v>0</v>
      </c>
      <c r="D58" s="12">
        <v>0</v>
      </c>
      <c r="E58" s="12">
        <f t="shared" si="12"/>
        <v>0</v>
      </c>
      <c r="F58" s="12">
        <v>0</v>
      </c>
      <c r="G58" s="12">
        <v>0</v>
      </c>
      <c r="H58" s="12">
        <f t="shared" si="2"/>
        <v>0</v>
      </c>
    </row>
    <row r="59" spans="1:8" x14ac:dyDescent="0.2">
      <c r="A59" s="2"/>
      <c r="B59" s="8" t="s">
        <v>67</v>
      </c>
      <c r="C59" s="12">
        <v>0</v>
      </c>
      <c r="D59" s="12">
        <v>0</v>
      </c>
      <c r="E59" s="12">
        <f t="shared" si="12"/>
        <v>0</v>
      </c>
      <c r="F59" s="12">
        <v>0</v>
      </c>
      <c r="G59" s="12">
        <v>0</v>
      </c>
      <c r="H59" s="12">
        <f t="shared" si="2"/>
        <v>0</v>
      </c>
    </row>
    <row r="60" spans="1:8" x14ac:dyDescent="0.2">
      <c r="A60" s="2"/>
      <c r="B60" s="8" t="s">
        <v>68</v>
      </c>
      <c r="C60" s="12">
        <v>0</v>
      </c>
      <c r="D60" s="12">
        <v>0</v>
      </c>
      <c r="E60" s="12">
        <f t="shared" si="12"/>
        <v>0</v>
      </c>
      <c r="F60" s="12">
        <v>0</v>
      </c>
      <c r="G60" s="12">
        <v>0</v>
      </c>
      <c r="H60" s="12">
        <f t="shared" si="2"/>
        <v>0</v>
      </c>
    </row>
    <row r="61" spans="1:8" x14ac:dyDescent="0.2">
      <c r="A61" s="2"/>
      <c r="B61" s="8" t="s">
        <v>69</v>
      </c>
      <c r="C61" s="12">
        <v>0</v>
      </c>
      <c r="D61" s="12">
        <v>0</v>
      </c>
      <c r="E61" s="12">
        <f t="shared" si="12"/>
        <v>0</v>
      </c>
      <c r="F61" s="12">
        <v>0</v>
      </c>
      <c r="G61" s="12">
        <v>0</v>
      </c>
      <c r="H61" s="12">
        <f t="shared" si="2"/>
        <v>0</v>
      </c>
    </row>
    <row r="62" spans="1:8" x14ac:dyDescent="0.2">
      <c r="A62" s="2"/>
      <c r="B62" s="8" t="s">
        <v>70</v>
      </c>
      <c r="C62" s="12">
        <v>0</v>
      </c>
      <c r="D62" s="12">
        <v>0</v>
      </c>
      <c r="E62" s="12">
        <f t="shared" si="12"/>
        <v>0</v>
      </c>
      <c r="F62" s="12">
        <v>0</v>
      </c>
      <c r="G62" s="12">
        <v>0</v>
      </c>
      <c r="H62" s="12">
        <f t="shared" si="2"/>
        <v>0</v>
      </c>
    </row>
    <row r="63" spans="1:8" x14ac:dyDescent="0.2">
      <c r="A63" s="2"/>
      <c r="B63" s="8" t="s">
        <v>71</v>
      </c>
      <c r="C63" s="12">
        <v>0</v>
      </c>
      <c r="D63" s="12">
        <v>0</v>
      </c>
      <c r="E63" s="12">
        <f t="shared" si="12"/>
        <v>0</v>
      </c>
      <c r="F63" s="12">
        <v>0</v>
      </c>
      <c r="G63" s="12">
        <v>0</v>
      </c>
      <c r="H63" s="12">
        <f t="shared" si="2"/>
        <v>0</v>
      </c>
    </row>
    <row r="64" spans="1:8" x14ac:dyDescent="0.2">
      <c r="A64" s="2"/>
      <c r="B64" s="8" t="s">
        <v>72</v>
      </c>
      <c r="C64" s="12">
        <v>0</v>
      </c>
      <c r="D64" s="12">
        <v>0</v>
      </c>
      <c r="E64" s="12">
        <f t="shared" si="12"/>
        <v>0</v>
      </c>
      <c r="F64" s="12">
        <v>0</v>
      </c>
      <c r="G64" s="12">
        <v>0</v>
      </c>
      <c r="H64" s="12">
        <f t="shared" si="2"/>
        <v>0</v>
      </c>
    </row>
    <row r="65" spans="1:8" x14ac:dyDescent="0.2">
      <c r="A65" s="15" t="s">
        <v>23</v>
      </c>
      <c r="B65" s="4"/>
      <c r="C65" s="12">
        <f>SUM(C66:C68)</f>
        <v>0</v>
      </c>
      <c r="D65" s="12">
        <f t="shared" ref="D65:H65" si="14">SUM(D66:D68)</f>
        <v>0</v>
      </c>
      <c r="E65" s="12">
        <f t="shared" si="14"/>
        <v>0</v>
      </c>
      <c r="F65" s="12">
        <f t="shared" si="14"/>
        <v>0</v>
      </c>
      <c r="G65" s="12">
        <f t="shared" si="14"/>
        <v>0</v>
      </c>
      <c r="H65" s="12">
        <f t="shared" si="14"/>
        <v>0</v>
      </c>
    </row>
    <row r="66" spans="1:8" x14ac:dyDescent="0.2">
      <c r="A66" s="2"/>
      <c r="B66" s="8" t="s">
        <v>4</v>
      </c>
      <c r="C66" s="12">
        <v>0</v>
      </c>
      <c r="D66" s="12">
        <v>0</v>
      </c>
      <c r="E66" s="12">
        <f t="shared" si="12"/>
        <v>0</v>
      </c>
      <c r="F66" s="12">
        <v>0</v>
      </c>
      <c r="G66" s="12">
        <v>0</v>
      </c>
      <c r="H66" s="12">
        <f t="shared" si="2"/>
        <v>0</v>
      </c>
    </row>
    <row r="67" spans="1:8" x14ac:dyDescent="0.2">
      <c r="A67" s="2"/>
      <c r="B67" s="8" t="s">
        <v>5</v>
      </c>
      <c r="C67" s="12">
        <v>0</v>
      </c>
      <c r="D67" s="12">
        <v>0</v>
      </c>
      <c r="E67" s="12">
        <f t="shared" si="12"/>
        <v>0</v>
      </c>
      <c r="F67" s="12">
        <v>0</v>
      </c>
      <c r="G67" s="12">
        <v>0</v>
      </c>
      <c r="H67" s="12">
        <f t="shared" si="2"/>
        <v>0</v>
      </c>
    </row>
    <row r="68" spans="1:8" x14ac:dyDescent="0.2">
      <c r="A68" s="2"/>
      <c r="B68" s="8" t="s">
        <v>6</v>
      </c>
      <c r="C68" s="12">
        <v>0</v>
      </c>
      <c r="D68" s="12">
        <v>0</v>
      </c>
      <c r="E68" s="12">
        <f t="shared" si="12"/>
        <v>0</v>
      </c>
      <c r="F68" s="12">
        <v>0</v>
      </c>
      <c r="G68" s="12">
        <v>0</v>
      </c>
      <c r="H68" s="12">
        <f t="shared" si="2"/>
        <v>0</v>
      </c>
    </row>
    <row r="69" spans="1:8" x14ac:dyDescent="0.2">
      <c r="A69" s="15" t="s">
        <v>24</v>
      </c>
      <c r="B69" s="4"/>
      <c r="C69" s="12">
        <f>SUM(C70:C76)</f>
        <v>0</v>
      </c>
      <c r="D69" s="12">
        <f t="shared" ref="D69:H69" si="15">SUM(D70:D76)</f>
        <v>0</v>
      </c>
      <c r="E69" s="12">
        <f t="shared" si="15"/>
        <v>0</v>
      </c>
      <c r="F69" s="12">
        <f t="shared" si="15"/>
        <v>0</v>
      </c>
      <c r="G69" s="12">
        <f t="shared" si="15"/>
        <v>0</v>
      </c>
      <c r="H69" s="12">
        <f t="shared" si="15"/>
        <v>0</v>
      </c>
    </row>
    <row r="70" spans="1:8" x14ac:dyDescent="0.2">
      <c r="A70" s="2"/>
      <c r="B70" s="8" t="s">
        <v>73</v>
      </c>
      <c r="C70" s="12">
        <v>0</v>
      </c>
      <c r="D70" s="12">
        <v>0</v>
      </c>
      <c r="E70" s="12">
        <f t="shared" si="12"/>
        <v>0</v>
      </c>
      <c r="F70" s="12">
        <v>0</v>
      </c>
      <c r="G70" s="12">
        <v>0</v>
      </c>
      <c r="H70" s="12">
        <f t="shared" si="2"/>
        <v>0</v>
      </c>
    </row>
    <row r="71" spans="1:8" x14ac:dyDescent="0.2">
      <c r="A71" s="2"/>
      <c r="B71" s="8" t="s">
        <v>74</v>
      </c>
      <c r="C71" s="12">
        <v>0</v>
      </c>
      <c r="D71" s="12">
        <v>0</v>
      </c>
      <c r="E71" s="12">
        <f t="shared" ref="E71:E76" si="16">+C71+D71</f>
        <v>0</v>
      </c>
      <c r="F71" s="12">
        <v>0</v>
      </c>
      <c r="G71" s="12">
        <v>0</v>
      </c>
      <c r="H71" s="12">
        <f t="shared" ref="H71:H76" si="17">+E71-F71</f>
        <v>0</v>
      </c>
    </row>
    <row r="72" spans="1:8" x14ac:dyDescent="0.2">
      <c r="A72" s="2"/>
      <c r="B72" s="8" t="s">
        <v>75</v>
      </c>
      <c r="C72" s="12">
        <v>0</v>
      </c>
      <c r="D72" s="12">
        <v>0</v>
      </c>
      <c r="E72" s="12">
        <f t="shared" si="16"/>
        <v>0</v>
      </c>
      <c r="F72" s="12">
        <v>0</v>
      </c>
      <c r="G72" s="12">
        <v>0</v>
      </c>
      <c r="H72" s="12">
        <f t="shared" si="17"/>
        <v>0</v>
      </c>
    </row>
    <row r="73" spans="1:8" x14ac:dyDescent="0.2">
      <c r="A73" s="2"/>
      <c r="B73" s="8" t="s">
        <v>76</v>
      </c>
      <c r="C73" s="12">
        <v>0</v>
      </c>
      <c r="D73" s="12">
        <v>0</v>
      </c>
      <c r="E73" s="12">
        <f t="shared" si="16"/>
        <v>0</v>
      </c>
      <c r="F73" s="12">
        <v>0</v>
      </c>
      <c r="G73" s="12">
        <v>0</v>
      </c>
      <c r="H73" s="12">
        <f t="shared" si="17"/>
        <v>0</v>
      </c>
    </row>
    <row r="74" spans="1:8" x14ac:dyDescent="0.2">
      <c r="A74" s="2"/>
      <c r="B74" s="8" t="s">
        <v>77</v>
      </c>
      <c r="C74" s="12">
        <v>0</v>
      </c>
      <c r="D74" s="12">
        <v>0</v>
      </c>
      <c r="E74" s="12">
        <f t="shared" si="16"/>
        <v>0</v>
      </c>
      <c r="F74" s="12">
        <v>0</v>
      </c>
      <c r="G74" s="12">
        <v>0</v>
      </c>
      <c r="H74" s="12">
        <f t="shared" si="17"/>
        <v>0</v>
      </c>
    </row>
    <row r="75" spans="1:8" x14ac:dyDescent="0.2">
      <c r="A75" s="2"/>
      <c r="B75" s="8" t="s">
        <v>78</v>
      </c>
      <c r="C75" s="12">
        <v>0</v>
      </c>
      <c r="D75" s="12">
        <v>0</v>
      </c>
      <c r="E75" s="12">
        <f t="shared" si="16"/>
        <v>0</v>
      </c>
      <c r="F75" s="12">
        <v>0</v>
      </c>
      <c r="G75" s="12">
        <v>0</v>
      </c>
      <c r="H75" s="12">
        <f t="shared" si="17"/>
        <v>0</v>
      </c>
    </row>
    <row r="76" spans="1:8" x14ac:dyDescent="0.2">
      <c r="A76" s="3"/>
      <c r="B76" s="9" t="s">
        <v>79</v>
      </c>
      <c r="C76" s="13">
        <v>0</v>
      </c>
      <c r="D76" s="13">
        <v>0</v>
      </c>
      <c r="E76" s="13">
        <f t="shared" si="16"/>
        <v>0</v>
      </c>
      <c r="F76" s="13">
        <v>0</v>
      </c>
      <c r="G76" s="13">
        <v>0</v>
      </c>
      <c r="H76" s="13">
        <f t="shared" si="17"/>
        <v>0</v>
      </c>
    </row>
    <row r="77" spans="1:8" x14ac:dyDescent="0.2">
      <c r="A77" s="5"/>
      <c r="B77" s="10" t="s">
        <v>8</v>
      </c>
      <c r="C77" s="14">
        <f>+C5+C13+C23+C33+C43+C53+C57+C65+C69</f>
        <v>110714415</v>
      </c>
      <c r="D77" s="14">
        <f t="shared" ref="D77:H77" si="18">+D5+D13+D23+D33+D43+D53+D57+D65+D69</f>
        <v>14085000</v>
      </c>
      <c r="E77" s="14">
        <f t="shared" si="18"/>
        <v>124799415</v>
      </c>
      <c r="F77" s="14">
        <f t="shared" si="18"/>
        <v>70710889.849999994</v>
      </c>
      <c r="G77" s="14">
        <f t="shared" si="18"/>
        <v>69422980.940000013</v>
      </c>
      <c r="H77" s="14">
        <f t="shared" si="18"/>
        <v>54088525.150000006</v>
      </c>
    </row>
    <row r="79" spans="1:8" x14ac:dyDescent="0.2">
      <c r="A79" s="1" t="s">
        <v>83</v>
      </c>
    </row>
    <row r="82" spans="3:7" x14ac:dyDescent="0.2">
      <c r="C82" s="27" t="s">
        <v>84</v>
      </c>
      <c r="D82" s="27"/>
      <c r="F82" s="27" t="s">
        <v>84</v>
      </c>
      <c r="G82" s="27"/>
    </row>
    <row r="83" spans="3:7" x14ac:dyDescent="0.2">
      <c r="C83" s="27" t="s">
        <v>87</v>
      </c>
      <c r="D83" s="27"/>
      <c r="F83" s="27" t="s">
        <v>85</v>
      </c>
      <c r="G83" s="27"/>
    </row>
    <row r="84" spans="3:7" x14ac:dyDescent="0.2">
      <c r="C84" s="27" t="s">
        <v>88</v>
      </c>
      <c r="D84" s="27"/>
      <c r="F84" s="27" t="s">
        <v>86</v>
      </c>
      <c r="G84" s="27"/>
    </row>
  </sheetData>
  <sheetProtection formatCells="0" formatColumns="0" formatRows="0" autoFilter="0"/>
  <mergeCells count="10">
    <mergeCell ref="C83:D83"/>
    <mergeCell ref="C84:D84"/>
    <mergeCell ref="F82:G82"/>
    <mergeCell ref="F83:G83"/>
    <mergeCell ref="F84:G84"/>
    <mergeCell ref="A1:H1"/>
    <mergeCell ref="C2:G2"/>
    <mergeCell ref="H2:H3"/>
    <mergeCell ref="A2:B4"/>
    <mergeCell ref="C82:D82"/>
  </mergeCells>
  <printOptions horizontalCentered="1"/>
  <pageMargins left="0" right="0" top="0.19685039370078741" bottom="0.19685039370078741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lastPrinted>2021-01-21T19:21:44Z</cp:lastPrinted>
  <dcterms:created xsi:type="dcterms:W3CDTF">2014-02-10T03:37:14Z</dcterms:created>
  <dcterms:modified xsi:type="dcterms:W3CDTF">2022-10-25T17:46:06Z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